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65" windowHeight="12360" activeTab="0"/>
  </bookViews>
  <sheets>
    <sheet name="стр.1" sheetId="1" r:id="rId1"/>
  </sheets>
  <definedNames>
    <definedName name="_xlnm.Print_Area" localSheetId="0">'стр.1'!$A$1:$FK$29</definedName>
  </definedNames>
  <calcPr fullCalcOnLoad="1"/>
</workbook>
</file>

<file path=xl/sharedStrings.xml><?xml version="1.0" encoding="utf-8"?>
<sst xmlns="http://schemas.openxmlformats.org/spreadsheetml/2006/main" count="94" uniqueCount="54">
  <si>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</si>
  <si>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</si>
  <si>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</si>
  <si>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</si>
  <si>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</si>
  <si>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</si>
  <si>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</si>
  <si>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</si>
  <si>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</si>
  <si>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</si>
  <si>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</si>
  <si>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</si>
  <si>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</si>
  <si>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</si>
  <si>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</si>
  <si>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</si>
  <si>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</si>
  <si>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</si>
  <si>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</si>
  <si>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</si>
  <si>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</si>
  <si>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</si>
  <si>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</si>
  <si>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</si>
  <si>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</si>
  <si>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</si>
  <si>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Цена
за единицу товара (работ, услуг)
(тыс. руб.)</t>
  </si>
  <si>
    <t>Количество, объем товаров (работ, услуг)</t>
  </si>
  <si>
    <t>1</t>
  </si>
  <si>
    <t>-</t>
  </si>
  <si>
    <t>аэропорта Байкал</t>
  </si>
  <si>
    <t>ООО "Аэропорт Байкал", 670018, Республика бурятия, г. Улан-Удэ, микрорайон Аэропорт, 10</t>
  </si>
  <si>
    <t>сезон Зима 2019-2020 (с 27.10.201 по 28.03.2020)</t>
  </si>
  <si>
    <t xml:space="preserve">и.о.генерального директора Р.Е. Илтаков, тел. +7 (3012) 22-79-59, email: mail@airportbaikal.ru </t>
  </si>
  <si>
    <t>Поставка оборудования для резервной системы оповещения</t>
  </si>
  <si>
    <t xml:space="preserve"> Поставка автоматизированных рабочих мест с предустановленным программным обеспечением </t>
  </si>
  <si>
    <t>2</t>
  </si>
  <si>
    <t>Поставка арочных стационарных металлодетекторов многозоновых</t>
  </si>
  <si>
    <t>3</t>
  </si>
  <si>
    <t>04.12.2019</t>
  </si>
  <si>
    <t xml:space="preserve"> Поставка газоаналитической аппаратуры для выявления следов взрывчатых веществ </t>
  </si>
  <si>
    <t xml:space="preserve"> 17.12.2019  </t>
  </si>
  <si>
    <t>4</t>
  </si>
  <si>
    <t xml:space="preserve"> Поставка конвейера телескопического универсального </t>
  </si>
  <si>
    <t>5</t>
  </si>
  <si>
    <t xml:space="preserve"> 24.12.2019  </t>
  </si>
  <si>
    <t>Поставка огней для светосигнального оборудования аэропорта Улан-Удэ</t>
  </si>
  <si>
    <t>6</t>
  </si>
  <si>
    <t xml:space="preserve">04.12.2019 </t>
  </si>
  <si>
    <t xml:space="preserve"> Закупка у единственного поставщика </t>
  </si>
  <si>
    <t>18.12.2019</t>
  </si>
  <si>
    <t>29.11.2019</t>
  </si>
  <si>
    <t>Запрос предложений в электронной форме</t>
  </si>
  <si>
    <t>Общество с ограниченной ответственностью "Аэропорт Байкал (Улан-Удэ)"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</si>
</sst>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justify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9" xfId="0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tabSelected="1" view="pageBreakPreview" zoomScale="85" zoomScaleSheetLayoutView="85" zoomScalePageLayoutView="0" workbookViewId="0" topLeftCell="A1">
      <selection activeCell="V7" sqref="V7"/>
    </sheetView>
  </sheetViews>
  <sheetFormatPr defaultColWidth="0.875" defaultRowHeight="12.75"/>
  <cols>
    <col min="1" max="1" width="3.875" style="1" customWidth="1"/>
    <col min="2" max="33" width="0.875" style="1" customWidth="1"/>
    <col min="34" max="36" width="1.37890625" style="1" customWidth="1"/>
    <col min="37" max="43" width="0.875" style="1" customWidth="1"/>
    <col min="44" max="44" width="2.375" style="1" customWidth="1"/>
    <col min="45" max="72" width="0.875" style="1" customWidth="1"/>
    <col min="73" max="73" width="33.125" style="1" customWidth="1"/>
    <col min="74" max="124" width="0.875" style="1" customWidth="1"/>
    <col min="125" max="125" width="2.75390625" style="1" customWidth="1"/>
    <col min="126" max="16384" width="0.875" style="1" customWidth="1"/>
  </cols>
  <sheetData>
    <row r="1" s="4" customFormat="1" ht="14.25" customHeight="1">
      <c r="FK1" s="5" t="s">
        <v>13</v>
      </c>
    </row>
    <row r="2" s="4" customFormat="1" ht="19.5" customHeight="1"/>
    <row r="3" spans="1:167" s="6" customFormat="1" ht="16.5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</row>
    <row r="4" spans="1:167" s="6" customFormat="1" ht="16.5">
      <c r="A4" s="41" t="s">
        <v>14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</row>
    <row r="5" s="4" customFormat="1" ht="15.75"/>
    <row r="6" spans="1:73" s="4" customFormat="1" ht="38.25" customHeight="1">
      <c r="A6" s="4" t="s">
        <v>15</v>
      </c>
      <c r="V6" s="42" t="s">
        <v>53</v>
      </c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</row>
    <row r="7" s="4" customFormat="1" ht="15.75">
      <c r="A7" s="4" t="s">
        <v>7</v>
      </c>
    </row>
    <row r="8" spans="1:73" s="4" customFormat="1" ht="15.75">
      <c r="A8" s="4" t="s">
        <v>8</v>
      </c>
      <c r="S8" s="42" t="s">
        <v>30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</row>
    <row r="9" s="4" customFormat="1" ht="39" customHeight="1">
      <c r="A9" s="4" t="s">
        <v>23</v>
      </c>
    </row>
    <row r="10" spans="1:73" s="4" customFormat="1" ht="15.75">
      <c r="A10" s="4" t="s">
        <v>9</v>
      </c>
      <c r="M10" s="43" t="s">
        <v>32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</row>
    <row r="11" spans="1:167" s="4" customFormat="1" ht="23.25" customHeight="1">
      <c r="A11" s="4" t="s">
        <v>10</v>
      </c>
      <c r="AJ11" s="35" t="s">
        <v>31</v>
      </c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</row>
    <row r="12" spans="1:83" s="4" customFormat="1" ht="15.75">
      <c r="A12" s="42" t="s">
        <v>33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</row>
    <row r="13" s="4" customFormat="1" ht="15.75">
      <c r="A13" s="4" t="s">
        <v>11</v>
      </c>
    </row>
    <row r="14" s="7" customFormat="1" ht="15.75"/>
    <row r="15" spans="1:167" s="2" customFormat="1" ht="14.25" customHeight="1">
      <c r="A15" s="26" t="s">
        <v>0</v>
      </c>
      <c r="B15" s="27"/>
      <c r="C15" s="27"/>
      <c r="D15" s="27"/>
      <c r="E15" s="27"/>
      <c r="F15" s="28"/>
      <c r="G15" s="26" t="s">
        <v>1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26" t="s">
        <v>19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8"/>
      <c r="BI15" s="38" t="s">
        <v>6</v>
      </c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40"/>
      <c r="DV15" s="26" t="s">
        <v>26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8"/>
      <c r="EI15" s="26" t="s">
        <v>27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8"/>
      <c r="EV15" s="26" t="s">
        <v>25</v>
      </c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8"/>
    </row>
    <row r="16" spans="1:167" s="2" customFormat="1" ht="27.75" customHeight="1">
      <c r="A16" s="29"/>
      <c r="B16" s="30"/>
      <c r="C16" s="30"/>
      <c r="D16" s="30"/>
      <c r="E16" s="30"/>
      <c r="F16" s="31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  <c r="S16" s="32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4"/>
      <c r="BI16" s="44" t="s">
        <v>17</v>
      </c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6"/>
      <c r="CI16" s="44" t="s">
        <v>18</v>
      </c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6"/>
      <c r="DV16" s="29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1"/>
      <c r="EI16" s="29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1"/>
      <c r="EV16" s="29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1"/>
    </row>
    <row r="17" spans="1:167" s="2" customFormat="1" ht="14.25" customHeight="1">
      <c r="A17" s="29"/>
      <c r="B17" s="30"/>
      <c r="C17" s="30"/>
      <c r="D17" s="30"/>
      <c r="E17" s="30"/>
      <c r="F17" s="31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  <c r="S17" s="26" t="s">
        <v>16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8"/>
      <c r="AG17" s="26" t="s">
        <v>24</v>
      </c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8"/>
      <c r="AU17" s="26" t="s">
        <v>20</v>
      </c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8"/>
      <c r="BI17" s="38" t="s">
        <v>3</v>
      </c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40"/>
      <c r="BV17" s="38" t="s">
        <v>4</v>
      </c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40"/>
      <c r="CI17" s="26" t="s">
        <v>21</v>
      </c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8"/>
      <c r="CV17" s="26" t="s">
        <v>22</v>
      </c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8"/>
      <c r="DI17" s="26" t="s">
        <v>5</v>
      </c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8"/>
      <c r="DV17" s="29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1"/>
      <c r="EI17" s="29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1"/>
      <c r="EV17" s="29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1"/>
    </row>
    <row r="18" spans="1:167" s="2" customFormat="1" ht="54" customHeight="1">
      <c r="A18" s="32"/>
      <c r="B18" s="33"/>
      <c r="C18" s="33"/>
      <c r="D18" s="33"/>
      <c r="E18" s="33"/>
      <c r="F18" s="34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32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4"/>
      <c r="AG18" s="32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4"/>
      <c r="AU18" s="32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4"/>
      <c r="BI18" s="32" t="s">
        <v>2</v>
      </c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4"/>
      <c r="BV18" s="32" t="s">
        <v>2</v>
      </c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4"/>
      <c r="CI18" s="32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4"/>
      <c r="CV18" s="32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4"/>
      <c r="DI18" s="32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4"/>
      <c r="DV18" s="32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4"/>
      <c r="EI18" s="32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4"/>
      <c r="EV18" s="32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4"/>
    </row>
    <row r="19" spans="1:167" s="2" customFormat="1" ht="12" customHeight="1">
      <c r="A19" s="47">
        <v>1</v>
      </c>
      <c r="B19" s="48"/>
      <c r="C19" s="48"/>
      <c r="D19" s="48"/>
      <c r="E19" s="48"/>
      <c r="F19" s="49"/>
      <c r="G19" s="47">
        <v>2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  <c r="S19" s="47">
        <v>3</v>
      </c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9"/>
      <c r="AG19" s="47">
        <v>4</v>
      </c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9"/>
      <c r="AU19" s="47">
        <v>5</v>
      </c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9"/>
      <c r="BI19" s="47">
        <v>6</v>
      </c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9"/>
      <c r="BV19" s="47">
        <v>7</v>
      </c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9"/>
      <c r="CI19" s="47">
        <v>8</v>
      </c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9"/>
      <c r="CV19" s="47">
        <v>9</v>
      </c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9"/>
      <c r="DI19" s="47">
        <v>10</v>
      </c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9"/>
      <c r="DV19" s="47">
        <v>11</v>
      </c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9"/>
      <c r="EI19" s="47">
        <v>12</v>
      </c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9"/>
      <c r="EV19" s="47">
        <v>13</v>
      </c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9"/>
    </row>
    <row r="20" spans="1:167" s="2" customFormat="1" ht="84.75" customHeight="1">
      <c r="A20" s="23" t="s">
        <v>28</v>
      </c>
      <c r="B20" s="24"/>
      <c r="C20" s="24"/>
      <c r="D20" s="24"/>
      <c r="E20" s="24"/>
      <c r="F20" s="25"/>
      <c r="G20" s="23" t="s">
        <v>50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0" t="s">
        <v>29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  <c r="AG20" s="20" t="s">
        <v>34</v>
      </c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2"/>
      <c r="AU20" s="20" t="s">
        <v>29</v>
      </c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2"/>
      <c r="BI20" s="14" t="s">
        <v>29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6"/>
      <c r="BV20" s="14" t="s">
        <v>29</v>
      </c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6"/>
      <c r="CI20" s="14" t="s">
        <v>29</v>
      </c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6"/>
      <c r="CV20" s="14" t="s">
        <v>29</v>
      </c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6"/>
      <c r="DI20" s="20" t="s">
        <v>52</v>
      </c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2"/>
      <c r="DV20" s="17">
        <f>728846.5/1000</f>
        <v>728.8465</v>
      </c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9"/>
      <c r="EI20" s="14">
        <v>1</v>
      </c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6"/>
      <c r="EV20" s="17">
        <f>DV20</f>
        <v>728.8465</v>
      </c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9"/>
    </row>
    <row r="21" spans="1:167" s="2" customFormat="1" ht="101.25" customHeight="1">
      <c r="A21" s="23" t="s">
        <v>36</v>
      </c>
      <c r="B21" s="24"/>
      <c r="C21" s="24"/>
      <c r="D21" s="24"/>
      <c r="E21" s="24"/>
      <c r="F21" s="25"/>
      <c r="G21" s="23" t="s">
        <v>51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20" t="s">
        <v>29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2"/>
      <c r="AG21" s="20" t="s">
        <v>35</v>
      </c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2"/>
      <c r="AU21" s="20" t="s">
        <v>29</v>
      </c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2"/>
      <c r="BI21" s="14" t="s">
        <v>29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6"/>
      <c r="BV21" s="14" t="s">
        <v>29</v>
      </c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6"/>
      <c r="CI21" s="14" t="s">
        <v>29</v>
      </c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6"/>
      <c r="CV21" s="14" t="s">
        <v>29</v>
      </c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6"/>
      <c r="DI21" s="20" t="s">
        <v>52</v>
      </c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2"/>
      <c r="DV21" s="17">
        <f>649781/1000</f>
        <v>649.781</v>
      </c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9"/>
      <c r="EI21" s="14">
        <v>1</v>
      </c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6"/>
      <c r="EV21" s="17">
        <f>DV21</f>
        <v>649.781</v>
      </c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9"/>
    </row>
    <row r="22" spans="1:167" s="2" customFormat="1" ht="101.25" customHeight="1">
      <c r="A22" s="23" t="s">
        <v>38</v>
      </c>
      <c r="B22" s="24"/>
      <c r="C22" s="24"/>
      <c r="D22" s="24"/>
      <c r="E22" s="24"/>
      <c r="F22" s="25"/>
      <c r="G22" s="23" t="s">
        <v>39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  <c r="S22" s="20" t="s">
        <v>29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2"/>
      <c r="AG22" s="20" t="s">
        <v>37</v>
      </c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2"/>
      <c r="AU22" s="20" t="s">
        <v>29</v>
      </c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2"/>
      <c r="BI22" s="14" t="s">
        <v>29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6"/>
      <c r="BV22" s="14" t="s">
        <v>29</v>
      </c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6"/>
      <c r="CI22" s="14" t="s">
        <v>29</v>
      </c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6"/>
      <c r="CV22" s="14" t="s">
        <v>29</v>
      </c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6"/>
      <c r="DI22" s="20" t="s">
        <v>52</v>
      </c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2"/>
      <c r="DV22" s="17">
        <f>EV22/EI22</f>
        <v>240</v>
      </c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9"/>
      <c r="EI22" s="14">
        <v>2</v>
      </c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6"/>
      <c r="EV22" s="17">
        <f>480000/1000</f>
        <v>480</v>
      </c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9"/>
    </row>
    <row r="23" spans="1:167" s="2" customFormat="1" ht="101.25" customHeight="1">
      <c r="A23" s="23" t="s">
        <v>42</v>
      </c>
      <c r="B23" s="24"/>
      <c r="C23" s="24"/>
      <c r="D23" s="24"/>
      <c r="E23" s="24"/>
      <c r="F23" s="25"/>
      <c r="G23" s="23" t="s">
        <v>41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  <c r="S23" s="20" t="s">
        <v>29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2"/>
      <c r="AG23" s="20" t="s">
        <v>40</v>
      </c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2"/>
      <c r="AU23" s="20" t="s">
        <v>29</v>
      </c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2"/>
      <c r="BI23" s="14" t="s">
        <v>29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6"/>
      <c r="BV23" s="14" t="s">
        <v>29</v>
      </c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6"/>
      <c r="CI23" s="14" t="s">
        <v>29</v>
      </c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6"/>
      <c r="CV23" s="14" t="s">
        <v>29</v>
      </c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6"/>
      <c r="DI23" s="20" t="s">
        <v>52</v>
      </c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2"/>
      <c r="DV23" s="17">
        <f>1035120/1000</f>
        <v>1035.12</v>
      </c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9"/>
      <c r="EI23" s="14">
        <v>1</v>
      </c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6"/>
      <c r="EV23" s="17">
        <f>DV23</f>
        <v>1035.12</v>
      </c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9"/>
    </row>
    <row r="24" spans="1:167" s="2" customFormat="1" ht="101.25" customHeight="1">
      <c r="A24" s="23" t="s">
        <v>44</v>
      </c>
      <c r="B24" s="24"/>
      <c r="C24" s="24"/>
      <c r="D24" s="24"/>
      <c r="E24" s="24"/>
      <c r="F24" s="25"/>
      <c r="G24" s="23" t="s">
        <v>45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 t="s">
        <v>29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2"/>
      <c r="AG24" s="20" t="s">
        <v>43</v>
      </c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2"/>
      <c r="AU24" s="20" t="s">
        <v>29</v>
      </c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2"/>
      <c r="BI24" s="14" t="s">
        <v>29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6"/>
      <c r="BV24" s="14" t="s">
        <v>29</v>
      </c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6"/>
      <c r="CI24" s="14" t="s">
        <v>29</v>
      </c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6"/>
      <c r="CV24" s="14" t="s">
        <v>29</v>
      </c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6"/>
      <c r="DI24" s="20" t="s">
        <v>52</v>
      </c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2"/>
      <c r="DV24" s="17">
        <f>425000/1000</f>
        <v>425</v>
      </c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9"/>
      <c r="EI24" s="14">
        <v>1</v>
      </c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6"/>
      <c r="EV24" s="17">
        <f>DV24</f>
        <v>425</v>
      </c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9"/>
    </row>
    <row r="25" spans="1:167" s="2" customFormat="1" ht="101.25" customHeight="1">
      <c r="A25" s="23" t="s">
        <v>47</v>
      </c>
      <c r="B25" s="24"/>
      <c r="C25" s="24"/>
      <c r="D25" s="24"/>
      <c r="E25" s="24"/>
      <c r="F25" s="25"/>
      <c r="G25" s="23" t="s">
        <v>48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  <c r="S25" s="20" t="s">
        <v>29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2"/>
      <c r="AG25" s="20" t="s">
        <v>46</v>
      </c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2"/>
      <c r="AU25" s="20" t="s">
        <v>29</v>
      </c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2"/>
      <c r="BI25" s="14" t="s">
        <v>29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6"/>
      <c r="BV25" s="14" t="s">
        <v>29</v>
      </c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6"/>
      <c r="CI25" s="14" t="s">
        <v>29</v>
      </c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6"/>
      <c r="CV25" s="14" t="s">
        <v>29</v>
      </c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6"/>
      <c r="DI25" s="20" t="s">
        <v>49</v>
      </c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2"/>
      <c r="DV25" s="17">
        <f>446400/1000</f>
        <v>446.4</v>
      </c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9"/>
      <c r="EI25" s="14">
        <v>1</v>
      </c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6"/>
      <c r="EV25" s="17">
        <f>DV25</f>
        <v>446.4</v>
      </c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9"/>
    </row>
    <row r="26" spans="1:167" s="2" customFormat="1" ht="46.5" customHeight="1">
      <c r="A26" s="3"/>
      <c r="B26" s="3"/>
      <c r="C26" s="3"/>
      <c r="D26" s="3"/>
      <c r="E26" s="3"/>
      <c r="F26" s="3"/>
      <c r="G26" s="37"/>
      <c r="H26" s="37"/>
      <c r="I26" s="37"/>
      <c r="J26" s="37"/>
      <c r="K26" s="12"/>
      <c r="L26" s="13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3"/>
      <c r="FK26" s="3"/>
    </row>
    <row r="27" spans="7:165" s="2" customFormat="1" ht="102.75" customHeight="1">
      <c r="G27" s="37"/>
      <c r="H27" s="37"/>
      <c r="I27" s="37"/>
      <c r="J27" s="37"/>
      <c r="K27" s="11"/>
      <c r="L27" s="11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</row>
    <row r="28" spans="7:165" s="2" customFormat="1" ht="78.75" customHeight="1">
      <c r="G28" s="37"/>
      <c r="H28" s="37"/>
      <c r="I28" s="37"/>
      <c r="J28" s="37"/>
      <c r="K28" s="3"/>
      <c r="L28" s="3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</row>
    <row r="29" spans="7:165" s="3" customFormat="1" ht="48" customHeight="1">
      <c r="G29" s="37"/>
      <c r="H29" s="37"/>
      <c r="I29" s="37"/>
      <c r="J29" s="37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</row>
    <row r="30" spans="1:167" s="2" customFormat="1" ht="4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</row>
    <row r="31" spans="1:167" s="2" customFormat="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</row>
    <row r="32" spans="1:167" s="3" customFormat="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</row>
  </sheetData>
  <sheetProtection/>
  <mergeCells count="121">
    <mergeCell ref="CI25:CU25"/>
    <mergeCell ref="CV25:DH25"/>
    <mergeCell ref="DI25:DU25"/>
    <mergeCell ref="DV25:EH25"/>
    <mergeCell ref="EI25:EU25"/>
    <mergeCell ref="EV25:FK25"/>
    <mergeCell ref="A25:F25"/>
    <mergeCell ref="G25:R25"/>
    <mergeCell ref="S25:AF25"/>
    <mergeCell ref="AG21:AT21"/>
    <mergeCell ref="AU25:BH25"/>
    <mergeCell ref="BI25:BU25"/>
    <mergeCell ref="G21:R21"/>
    <mergeCell ref="S21:AF21"/>
    <mergeCell ref="AU21:BH21"/>
    <mergeCell ref="BI21:BU21"/>
    <mergeCell ref="BV25:CH25"/>
    <mergeCell ref="EV19:FK19"/>
    <mergeCell ref="CV19:DH19"/>
    <mergeCell ref="DI19:DU19"/>
    <mergeCell ref="DV19:EH19"/>
    <mergeCell ref="EI19:EU19"/>
    <mergeCell ref="BV20:CH20"/>
    <mergeCell ref="CI20:CU20"/>
    <mergeCell ref="CV20:DH20"/>
    <mergeCell ref="DI20:DU20"/>
    <mergeCell ref="AU19:BH19"/>
    <mergeCell ref="BI19:BU19"/>
    <mergeCell ref="BV19:CH19"/>
    <mergeCell ref="CI19:CU19"/>
    <mergeCell ref="A19:F19"/>
    <mergeCell ref="G19:R19"/>
    <mergeCell ref="S19:AF19"/>
    <mergeCell ref="AG19:AT19"/>
    <mergeCell ref="CI17:CU18"/>
    <mergeCell ref="CV17:DH18"/>
    <mergeCell ref="BV18:CH18"/>
    <mergeCell ref="BI16:CH16"/>
    <mergeCell ref="CI16:DU16"/>
    <mergeCell ref="S17:AF18"/>
    <mergeCell ref="AG17:AT18"/>
    <mergeCell ref="AU17:BH18"/>
    <mergeCell ref="BI17:BU17"/>
    <mergeCell ref="BV17:CH17"/>
    <mergeCell ref="A3:FK3"/>
    <mergeCell ref="A4:FK4"/>
    <mergeCell ref="V6:BU6"/>
    <mergeCell ref="S8:BU8"/>
    <mergeCell ref="DV15:EH18"/>
    <mergeCell ref="EI15:EU18"/>
    <mergeCell ref="M10:BU10"/>
    <mergeCell ref="A12:CE12"/>
    <mergeCell ref="A15:F18"/>
    <mergeCell ref="G15:R18"/>
    <mergeCell ref="EV15:FK18"/>
    <mergeCell ref="AJ11:FK11"/>
    <mergeCell ref="DI17:DU18"/>
    <mergeCell ref="BI18:BU18"/>
    <mergeCell ref="G29:J29"/>
    <mergeCell ref="G27:J27"/>
    <mergeCell ref="G28:J28"/>
    <mergeCell ref="G26:J26"/>
    <mergeCell ref="S15:BH16"/>
    <mergeCell ref="BI15:DU15"/>
    <mergeCell ref="EI20:EU20"/>
    <mergeCell ref="EV20:FK20"/>
    <mergeCell ref="A20:F20"/>
    <mergeCell ref="G20:R20"/>
    <mergeCell ref="S20:AF20"/>
    <mergeCell ref="AG20:AT20"/>
    <mergeCell ref="AU20:BH20"/>
    <mergeCell ref="BI20:BU20"/>
    <mergeCell ref="BV22:CH22"/>
    <mergeCell ref="CI22:CU22"/>
    <mergeCell ref="CV22:DH22"/>
    <mergeCell ref="BV23:CH23"/>
    <mergeCell ref="CI23:CU23"/>
    <mergeCell ref="DV20:EH20"/>
    <mergeCell ref="BV21:CH21"/>
    <mergeCell ref="CI21:CU21"/>
    <mergeCell ref="CV21:DH21"/>
    <mergeCell ref="DI21:DU21"/>
    <mergeCell ref="A23:F23"/>
    <mergeCell ref="G23:R23"/>
    <mergeCell ref="S23:AF23"/>
    <mergeCell ref="AG23:AT23"/>
    <mergeCell ref="AU23:BH23"/>
    <mergeCell ref="BI23:BU23"/>
    <mergeCell ref="A22:F22"/>
    <mergeCell ref="G22:R22"/>
    <mergeCell ref="S22:AF22"/>
    <mergeCell ref="AU22:BH22"/>
    <mergeCell ref="BI22:BU22"/>
    <mergeCell ref="EV21:FK21"/>
    <mergeCell ref="AG22:AT22"/>
    <mergeCell ref="DV21:EH21"/>
    <mergeCell ref="EI21:EU21"/>
    <mergeCell ref="A21:F21"/>
    <mergeCell ref="EI22:EU22"/>
    <mergeCell ref="EV22:FK22"/>
    <mergeCell ref="DI23:DU23"/>
    <mergeCell ref="DV23:EH23"/>
    <mergeCell ref="EI23:EU23"/>
    <mergeCell ref="EV23:FK23"/>
    <mergeCell ref="CI24:CU24"/>
    <mergeCell ref="CV24:DH24"/>
    <mergeCell ref="DI24:DU24"/>
    <mergeCell ref="DV24:EH24"/>
    <mergeCell ref="DI22:DU22"/>
    <mergeCell ref="DV22:EH22"/>
    <mergeCell ref="CV23:DH23"/>
    <mergeCell ref="EI24:EU24"/>
    <mergeCell ref="EV24:FK24"/>
    <mergeCell ref="AG25:AT25"/>
    <mergeCell ref="A24:F24"/>
    <mergeCell ref="G24:R24"/>
    <mergeCell ref="S24:AF24"/>
    <mergeCell ref="AG24:AT24"/>
    <mergeCell ref="AU24:BH24"/>
    <mergeCell ref="BI24:BU24"/>
    <mergeCell ref="BV24:CH24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Бывалин Сергей Юрьевич</cp:lastModifiedBy>
  <cp:lastPrinted>2011-07-18T10:08:21Z</cp:lastPrinted>
  <dcterms:created xsi:type="dcterms:W3CDTF">2011-06-16T09:57:52Z</dcterms:created>
  <dcterms:modified xsi:type="dcterms:W3CDTF">2020-04-09T03:20:42Z</dcterms:modified>
  <cp:category/>
  <cp:version/>
  <cp:contentType/>
  <cp:contentStatus/>
</cp:coreProperties>
</file>